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/>
  <mc:AlternateContent xmlns:mc="http://schemas.openxmlformats.org/markup-compatibility/2006">
    <mc:Choice Requires="x15">
      <x15ac:absPath xmlns:x15ac="http://schemas.microsoft.com/office/spreadsheetml/2010/11/ac" url="C:\Users\PP\Documents\ВБлагодарность\программы фонда\Программа помощи мед. органиациям\Луганская больница\"/>
    </mc:Choice>
  </mc:AlternateContent>
  <xr:revisionPtr revIDLastSave="0" documentId="13_ncr:1_{FBC17989-7F20-4D0C-9760-FCE36ED3CB08}" xr6:coauthVersionLast="45" xr6:coauthVersionMax="45" xr10:uidLastSave="{00000000-0000-0000-0000-000000000000}"/>
  <bookViews>
    <workbookView xWindow="390" yWindow="390" windowWidth="27105" windowHeight="14880" xr2:uid="{00000000-000D-0000-FFFF-FFFF00000000}"/>
  </bookViews>
  <sheets>
    <sheet name="Лист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R21" i="1" l="1"/>
  <c r="R20" i="1"/>
  <c r="S18" i="1"/>
  <c r="S17" i="1"/>
  <c r="S16" i="1"/>
  <c r="S15" i="1"/>
  <c r="S14" i="1"/>
  <c r="S13" i="1"/>
  <c r="S12" i="1"/>
  <c r="S11" i="1"/>
  <c r="S10" i="1"/>
  <c r="S9" i="1"/>
  <c r="S8" i="1"/>
  <c r="S7" i="1"/>
  <c r="B6" i="1"/>
  <c r="B7" i="1"/>
  <c r="B5" i="1"/>
</calcChain>
</file>

<file path=xl/sharedStrings.xml><?xml version="1.0" encoding="utf-8"?>
<sst xmlns="http://schemas.openxmlformats.org/spreadsheetml/2006/main" count="83" uniqueCount="46">
  <si>
    <t>Коммерческое предложение</t>
  </si>
  <si>
    <t>483273</t>
  </si>
  <si>
    <t>№</t>
  </si>
  <si>
    <t>Код</t>
  </si>
  <si>
    <t>Наименование товара</t>
  </si>
  <si>
    <t>Цена</t>
  </si>
  <si>
    <t>НДС</t>
  </si>
  <si>
    <t>Кол-во</t>
  </si>
  <si>
    <t>Ед. изм.</t>
  </si>
  <si>
    <t>Сумма</t>
  </si>
  <si>
    <t>И-10-1-0111</t>
  </si>
  <si>
    <t>Иглодержатель общехирургический  Гегара "Mayo-Hegar" 20-390-16, 160 мм, пр-ва Россия</t>
  </si>
  <si>
    <t>Без НДС</t>
  </si>
  <si>
    <t>шт.</t>
  </si>
  <si>
    <t>JO-21-947</t>
  </si>
  <si>
    <t>Кусачки костные по Листону (Щ-106) Surgicon, пр-ва Пакистан</t>
  </si>
  <si>
    <t>JO-21-120</t>
  </si>
  <si>
    <t>Ножницы для разрезания повязок, по Листеру 14см., пр-ва Пакистан</t>
  </si>
  <si>
    <t>Итого:</t>
  </si>
  <si>
    <t>Изображение</t>
  </si>
  <si>
    <t>Ножницы 180 мм Metzenbaum-Fino, Surgicon, Пакистан</t>
  </si>
  <si>
    <t>JT-22-653</t>
  </si>
  <si>
    <t>Ножницы сосудистые вертикально-изогнутые, Пакистан</t>
  </si>
  <si>
    <t>J-22-154</t>
  </si>
  <si>
    <t>J-22-241</t>
  </si>
  <si>
    <t>Ножницы анатомические кишечные прямые 210 мм Surgicon, Пакистан</t>
  </si>
  <si>
    <t>Ножницы кишечные</t>
  </si>
  <si>
    <t>MS-1204</t>
  </si>
  <si>
    <t>Ножницы микрохирургические, длина 200 ПТО Медтехника, Россия</t>
  </si>
  <si>
    <t>Ножницы лигатурные DUROTIP, длина 230 мм, изогнутые, Aesculap (Эскулап) B. Braun, Германия</t>
  </si>
  <si>
    <t>BC296W</t>
  </si>
  <si>
    <t>Набор винтов и пластин титановых для остеосинтеза переломов трубчатых костей и инструменты для их установки НОПтк-01 (Исполнение: Набор пластин разного типа и размеров для накостного остеосинтеза), Россия</t>
  </si>
  <si>
    <t>НОПтк-01-пластины</t>
  </si>
  <si>
    <t>Набор фрез и сверл Н-167 Ворсма, Россия</t>
  </si>
  <si>
    <t>Н-167</t>
  </si>
  <si>
    <t>Ножницы хирургические по Cooper (Купер) 145 мм изогнутые тупоконечные (арт. BC414R) Aesculap (Эскулап), Германия</t>
  </si>
  <si>
    <t>Ножницы тупоконечные прямые, 160 мм (Арт. МТ-Н-163) ПТО Медтехника, Россия</t>
  </si>
  <si>
    <t>BC414R</t>
  </si>
  <si>
    <t>МТ-Н-163</t>
  </si>
  <si>
    <t>Магазин</t>
  </si>
  <si>
    <t>www.dealmed.ru</t>
  </si>
  <si>
    <t>www.specodegda.ru</t>
  </si>
  <si>
    <t xml:space="preserve"> 12.4.280-2014</t>
  </si>
  <si>
    <t xml:space="preserve"> Костюм СПЕЦ с длинным рукавом (с карманами)</t>
  </si>
  <si>
    <t>Сумма КП указана приблизительная + доставка + 20% налоги</t>
  </si>
  <si>
    <t>от 07.04.2023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</si>
</sst>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0\ _₽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  <charset val="204"/>
    </font>
    <font>
      <b/>
      <sz val="14"/>
      <color rgb="FF008000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8"/>
      <name val="Arial"/>
      <family val="2"/>
      <charset val="204"/>
    </font>
    <font>
      <sz val="8"/>
      <color indexed="55"/>
      <name val="Arial"/>
      <family val="2"/>
      <charset val="204"/>
    </font>
    <font>
      <b/>
      <sz val="9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9"/>
      <color theme="1"/>
      <name val="Arial"/>
      <family val="2"/>
      <charset val="204"/>
    </font>
    <font>
      <b/>
      <sz val="11"/>
      <name val="Arial"/>
      <family val="2"/>
      <charset val="204"/>
    </font>
    <font>
      <sz val="8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/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/>
  </cellStyleXfs>
  <cellXfs count="54">
    <xf numFmtId="0" fontId="0" fillId="0" borderId="0" xfId="0"/>
    <xf numFmtId="0" fontId="2" fillId="0" borderId="0" xfId="0" applyFont="1"/>
    <xf numFmtId="0" fontId="4" fillId="0" borderId="0" xfId="0" applyFont="1"/>
    <xf numFmtId="0" fontId="5" fillId="0" borderId="0" xfId="0" applyFont="1"/>
    <xf numFmtId="1" fontId="6" fillId="0" borderId="9" xfId="0" applyNumberFormat="1" applyFont="1" applyBorder="1" applyAlignment="1">
      <alignment horizontal="center" vertical="center" wrapText="1"/>
    </xf>
    <xf numFmtId="164" fontId="0" fillId="0" borderId="5" xfId="0" applyNumberFormat="1" applyBorder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4" fillId="0" borderId="0" xfId="0" applyFont="1" applyAlignment="1">
      <alignment vertical="top"/>
    </xf>
    <xf numFmtId="0" fontId="6" fillId="0" borderId="11" xfId="0" applyFont="1" applyBorder="1" applyAlignment="1">
      <alignment vertical="center"/>
    </xf>
    <xf numFmtId="2" fontId="6" fillId="0" borderId="0" xfId="0" applyNumberFormat="1" applyFont="1" applyAlignment="1">
      <alignment horizontal="right" vertical="center"/>
    </xf>
    <xf numFmtId="0" fontId="4" fillId="0" borderId="12" xfId="0" applyFont="1" applyBorder="1"/>
    <xf numFmtId="0" fontId="0" fillId="0" borderId="0" xfId="0" applyAlignment="1">
      <alignment horizontal="right"/>
    </xf>
    <xf numFmtId="0" fontId="7" fillId="0" borderId="0" xfId="0" applyFont="1" applyAlignment="1">
      <alignment vertical="top" wrapText="1"/>
    </xf>
    <xf numFmtId="0" fontId="6" fillId="0" borderId="0" xfId="0" applyFont="1" applyAlignment="1">
      <alignment vertical="center"/>
    </xf>
    <xf numFmtId="1" fontId="9" fillId="0" borderId="9" xfId="2" applyNumberFormat="1" applyBorder="1" applyAlignment="1">
      <alignment horizontal="center" vertical="center" wrapText="1"/>
    </xf>
    <xf numFmtId="49" fontId="10" fillId="0" borderId="0" xfId="0" applyNumberFormat="1" applyFont="1"/>
    <xf numFmtId="0" fontId="11" fillId="0" borderId="2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16" xfId="0" applyFont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1" fontId="0" fillId="0" borderId="8" xfId="0" applyNumberForma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12" fillId="0" borderId="0" xfId="0" applyFont="1" applyAlignment="1">
      <alignment horizontal="center" vertical="top" wrapText="1"/>
    </xf>
    <xf numFmtId="164" fontId="0" fillId="0" borderId="10" xfId="0" applyNumberFormat="1" applyBorder="1" applyAlignment="1">
      <alignment horizontal="right" vertical="center"/>
    </xf>
    <xf numFmtId="164" fontId="0" fillId="0" borderId="3" xfId="0" applyNumberFormat="1" applyBorder="1" applyAlignment="1">
      <alignment horizontal="right" vertical="center"/>
    </xf>
    <xf numFmtId="164" fontId="0" fillId="0" borderId="7" xfId="0" applyNumberFormat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right" vertical="center"/>
    </xf>
    <xf numFmtId="164" fontId="4" fillId="0" borderId="4" xfId="0" applyNumberFormat="1" applyFont="1" applyBorder="1" applyAlignment="1">
      <alignment horizontal="right" vertical="center"/>
    </xf>
    <xf numFmtId="164" fontId="8" fillId="0" borderId="0" xfId="1" applyNumberFormat="1" applyFont="1" applyAlignment="1">
      <alignment horizontal="left" vertical="top" wrapText="1"/>
    </xf>
    <xf numFmtId="164" fontId="6" fillId="0" borderId="0" xfId="0" applyNumberFormat="1" applyFont="1" applyAlignment="1">
      <alignment horizontal="left"/>
    </xf>
    <xf numFmtId="164" fontId="8" fillId="0" borderId="0" xfId="1" applyNumberFormat="1" applyFont="1" applyAlignment="1">
      <alignment horizontal="center" vertical="top" wrapText="1"/>
    </xf>
    <xf numFmtId="164" fontId="0" fillId="0" borderId="13" xfId="0" applyNumberFormat="1" applyBorder="1" applyAlignment="1">
      <alignment horizontal="right" vertical="center"/>
    </xf>
    <xf numFmtId="164" fontId="0" fillId="0" borderId="14" xfId="0" applyNumberFormat="1" applyBorder="1" applyAlignment="1">
      <alignment horizontal="right" vertical="center"/>
    </xf>
    <xf numFmtId="164" fontId="0" fillId="0" borderId="15" xfId="0" applyNumberFormat="1" applyBorder="1" applyAlignment="1">
      <alignment horizontal="right" vertical="center"/>
    </xf>
    <xf numFmtId="49" fontId="10" fillId="0" borderId="0" xfId="0" applyNumberFormat="1" applyFont="1" applyAlignment="1">
      <alignment horizontal="right" vertical="top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47625</xdr:colOff>
      <xdr:row>6</xdr:row>
      <xdr:rowOff>28575</xdr:rowOff>
    </xdr:from>
    <xdr:to>
      <xdr:col>25</xdr:col>
      <xdr:colOff>550290</xdr:colOff>
      <xdr:row>6</xdr:row>
      <xdr:rowOff>990601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8D4F10D-D991-43A8-96DD-91A5F0B2C7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143" t="23338" r="15026" b="25809"/>
        <a:stretch/>
      </xdr:blipFill>
      <xdr:spPr>
        <a:xfrm>
          <a:off x="12877800" y="2924175"/>
          <a:ext cx="2331465" cy="962026"/>
        </a:xfrm>
        <a:prstGeom prst="rect">
          <a:avLst/>
        </a:prstGeom>
      </xdr:spPr>
    </xdr:pic>
    <xdr:clientData/>
  </xdr:twoCellAnchor>
  <xdr:twoCellAnchor editAs="oneCell">
    <xdr:from>
      <xdr:col>22</xdr:col>
      <xdr:colOff>323851</xdr:colOff>
      <xdr:row>7</xdr:row>
      <xdr:rowOff>66675</xdr:rowOff>
    </xdr:from>
    <xdr:to>
      <xdr:col>25</xdr:col>
      <xdr:colOff>276225</xdr:colOff>
      <xdr:row>7</xdr:row>
      <xdr:rowOff>996646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8F134AD-02CD-4421-ACA2-1F8042D399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3087" b="6819"/>
        <a:stretch/>
      </xdr:blipFill>
      <xdr:spPr>
        <a:xfrm>
          <a:off x="13154026" y="4010025"/>
          <a:ext cx="1781174" cy="929971"/>
        </a:xfrm>
        <a:prstGeom prst="rect">
          <a:avLst/>
        </a:prstGeom>
      </xdr:spPr>
    </xdr:pic>
    <xdr:clientData/>
  </xdr:twoCellAnchor>
  <xdr:twoCellAnchor editAs="oneCell">
    <xdr:from>
      <xdr:col>22</xdr:col>
      <xdr:colOff>47625</xdr:colOff>
      <xdr:row>8</xdr:row>
      <xdr:rowOff>7581</xdr:rowOff>
    </xdr:from>
    <xdr:to>
      <xdr:col>25</xdr:col>
      <xdr:colOff>590550</xdr:colOff>
      <xdr:row>9</xdr:row>
      <xdr:rowOff>2893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07AE9FC-725F-4CA9-A922-5FE55EE3B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77800" y="4998681"/>
          <a:ext cx="2371725" cy="1043062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133350</xdr:colOff>
      <xdr:row>9</xdr:row>
      <xdr:rowOff>19050</xdr:rowOff>
    </xdr:from>
    <xdr:to>
      <xdr:col>25</xdr:col>
      <xdr:colOff>504825</xdr:colOff>
      <xdr:row>9</xdr:row>
      <xdr:rowOff>1014820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3AD9E0A-E816-4F7C-BC28-DADB3BD1BB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963525" y="6057900"/>
          <a:ext cx="2200275" cy="995770"/>
        </a:xfrm>
        <a:prstGeom prst="rect">
          <a:avLst/>
        </a:prstGeom>
      </xdr:spPr>
    </xdr:pic>
    <xdr:clientData/>
  </xdr:twoCellAnchor>
  <xdr:twoCellAnchor editAs="oneCell">
    <xdr:from>
      <xdr:col>22</xdr:col>
      <xdr:colOff>57150</xdr:colOff>
      <xdr:row>10</xdr:row>
      <xdr:rowOff>9525</xdr:rowOff>
    </xdr:from>
    <xdr:to>
      <xdr:col>25</xdr:col>
      <xdr:colOff>600075</xdr:colOff>
      <xdr:row>11</xdr:row>
      <xdr:rowOff>2632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A5DDA1C-5EE5-4549-B6AE-814344438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887325" y="7096125"/>
          <a:ext cx="2371725" cy="1040857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66674</xdr:colOff>
      <xdr:row>11</xdr:row>
      <xdr:rowOff>28575</xdr:rowOff>
    </xdr:from>
    <xdr:to>
      <xdr:col>25</xdr:col>
      <xdr:colOff>533399</xdr:colOff>
      <xdr:row>11</xdr:row>
      <xdr:rowOff>1025848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5BA4495-D3F7-4CC3-B90E-C78BED8AF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896849" y="8162925"/>
          <a:ext cx="2295525" cy="997273"/>
        </a:xfrm>
        <a:prstGeom prst="rect">
          <a:avLst/>
        </a:prstGeom>
      </xdr:spPr>
    </xdr:pic>
    <xdr:clientData/>
  </xdr:twoCellAnchor>
  <xdr:twoCellAnchor editAs="oneCell">
    <xdr:from>
      <xdr:col>22</xdr:col>
      <xdr:colOff>342900</xdr:colOff>
      <xdr:row>12</xdr:row>
      <xdr:rowOff>19050</xdr:rowOff>
    </xdr:from>
    <xdr:to>
      <xdr:col>25</xdr:col>
      <xdr:colOff>296021</xdr:colOff>
      <xdr:row>12</xdr:row>
      <xdr:rowOff>1032299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B4EA7C9-1C52-44DC-8273-8B322CC35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239750" y="9201150"/>
          <a:ext cx="1781921" cy="1013249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28576</xdr:colOff>
      <xdr:row>13</xdr:row>
      <xdr:rowOff>76202</xdr:rowOff>
    </xdr:from>
    <xdr:to>
      <xdr:col>25</xdr:col>
      <xdr:colOff>523875</xdr:colOff>
      <xdr:row>13</xdr:row>
      <xdr:rowOff>1009370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6AABFD7-880F-4EF3-8588-5250300E5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92101" y="10306052"/>
          <a:ext cx="2324099" cy="933168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85726</xdr:colOff>
      <xdr:row>14</xdr:row>
      <xdr:rowOff>9526</xdr:rowOff>
    </xdr:from>
    <xdr:to>
      <xdr:col>25</xdr:col>
      <xdr:colOff>489720</xdr:colOff>
      <xdr:row>14</xdr:row>
      <xdr:rowOff>1019176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A31EC96-61EA-400C-8ABF-AE2C2F2E4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049251" y="11287126"/>
          <a:ext cx="2232794" cy="1009650"/>
        </a:xfrm>
        <a:prstGeom prst="rect">
          <a:avLst/>
        </a:prstGeom>
      </xdr:spPr>
    </xdr:pic>
    <xdr:clientData/>
  </xdr:twoCellAnchor>
  <xdr:twoCellAnchor editAs="oneCell">
    <xdr:from>
      <xdr:col>22</xdr:col>
      <xdr:colOff>133351</xdr:colOff>
      <xdr:row>15</xdr:row>
      <xdr:rowOff>38101</xdr:rowOff>
    </xdr:from>
    <xdr:to>
      <xdr:col>25</xdr:col>
      <xdr:colOff>457201</xdr:colOff>
      <xdr:row>15</xdr:row>
      <xdr:rowOff>971551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C159626-48E6-4C06-BCFE-9AFB87435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96876" y="12363451"/>
          <a:ext cx="2152650" cy="933450"/>
        </a:xfrm>
        <a:prstGeom prst="rect">
          <a:avLst/>
        </a:prstGeom>
      </xdr:spPr>
    </xdr:pic>
    <xdr:clientData/>
  </xdr:twoCellAnchor>
  <xdr:twoCellAnchor editAs="oneCell">
    <xdr:from>
      <xdr:col>22</xdr:col>
      <xdr:colOff>123825</xdr:colOff>
      <xdr:row>16</xdr:row>
      <xdr:rowOff>28576</xdr:rowOff>
    </xdr:from>
    <xdr:to>
      <xdr:col>25</xdr:col>
      <xdr:colOff>361950</xdr:colOff>
      <xdr:row>16</xdr:row>
      <xdr:rowOff>1015226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7C34F692-C63D-494D-8797-B4A5953A0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087350" y="13401676"/>
          <a:ext cx="2066925" cy="986650"/>
        </a:xfrm>
        <a:prstGeom prst="rect">
          <a:avLst/>
        </a:prstGeom>
      </xdr:spPr>
    </xdr:pic>
    <xdr:clientData/>
  </xdr:twoCellAnchor>
  <xdr:twoCellAnchor editAs="oneCell">
    <xdr:from>
      <xdr:col>22</xdr:col>
      <xdr:colOff>285750</xdr:colOff>
      <xdr:row>17</xdr:row>
      <xdr:rowOff>95250</xdr:rowOff>
    </xdr:from>
    <xdr:to>
      <xdr:col>25</xdr:col>
      <xdr:colOff>323849</xdr:colOff>
      <xdr:row>17</xdr:row>
      <xdr:rowOff>1008608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2B5CCA36-E3DB-4DD7-8829-4D81C4151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554200" y="14516100"/>
          <a:ext cx="1866899" cy="913358"/>
        </a:xfrm>
        <a:prstGeom prst="rect">
          <a:avLst/>
        </a:prstGeom>
      </xdr:spPr>
    </xdr:pic>
    <xdr:clientData/>
  </xdr:twoCellAnchor>
  <xdr:twoCellAnchor editAs="oneCell">
    <xdr:from>
      <xdr:col>22</xdr:col>
      <xdr:colOff>425824</xdr:colOff>
      <xdr:row>4</xdr:row>
      <xdr:rowOff>112059</xdr:rowOff>
    </xdr:from>
    <xdr:to>
      <xdr:col>25</xdr:col>
      <xdr:colOff>168088</xdr:colOff>
      <xdr:row>4</xdr:row>
      <xdr:rowOff>1034989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23A5E57D-AAA1-4557-B525-26219A4C6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4601265" y="907677"/>
          <a:ext cx="1557617" cy="922930"/>
        </a:xfrm>
        <a:prstGeom prst="rect">
          <a:avLst/>
        </a:prstGeom>
      </xdr:spPr>
    </xdr:pic>
    <xdr:clientData/>
  </xdr:twoCellAnchor>
  <xdr:twoCellAnchor editAs="oneCell">
    <xdr:from>
      <xdr:col>22</xdr:col>
      <xdr:colOff>11206</xdr:colOff>
      <xdr:row>5</xdr:row>
      <xdr:rowOff>11206</xdr:rowOff>
    </xdr:from>
    <xdr:to>
      <xdr:col>25</xdr:col>
      <xdr:colOff>593912</xdr:colOff>
      <xdr:row>5</xdr:row>
      <xdr:rowOff>1040103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32345C0E-DD64-45FD-B061-F5300A8EF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186647" y="1860177"/>
          <a:ext cx="2398059" cy="10288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almed.ru/" TargetMode="External"/><Relationship Id="rId13" Type="http://schemas.openxmlformats.org/officeDocument/2006/relationships/hyperlink" Target="http://www.dealmed.ru/" TargetMode="External"/><Relationship Id="rId3" Type="http://schemas.openxmlformats.org/officeDocument/2006/relationships/hyperlink" Target="http://www.dealmed.ru/" TargetMode="External"/><Relationship Id="rId7" Type="http://schemas.openxmlformats.org/officeDocument/2006/relationships/hyperlink" Target="http://www.dealmed.ru/" TargetMode="External"/><Relationship Id="rId12" Type="http://schemas.openxmlformats.org/officeDocument/2006/relationships/hyperlink" Target="http://www.dealmed.ru/" TargetMode="External"/><Relationship Id="rId2" Type="http://schemas.openxmlformats.org/officeDocument/2006/relationships/hyperlink" Target="http://www.dealmed.ru/" TargetMode="External"/><Relationship Id="rId1" Type="http://schemas.openxmlformats.org/officeDocument/2006/relationships/hyperlink" Target="http://www.specodegda.ru/" TargetMode="External"/><Relationship Id="rId6" Type="http://schemas.openxmlformats.org/officeDocument/2006/relationships/hyperlink" Target="http://www.dealmed.ru/" TargetMode="External"/><Relationship Id="rId11" Type="http://schemas.openxmlformats.org/officeDocument/2006/relationships/hyperlink" Target="http://www.dealmed.ru/" TargetMode="External"/><Relationship Id="rId5" Type="http://schemas.openxmlformats.org/officeDocument/2006/relationships/hyperlink" Target="http://www.dealmed.ru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dealmed.ru/" TargetMode="External"/><Relationship Id="rId4" Type="http://schemas.openxmlformats.org/officeDocument/2006/relationships/hyperlink" Target="http://www.dealmed.ru/" TargetMode="External"/><Relationship Id="rId9" Type="http://schemas.openxmlformats.org/officeDocument/2006/relationships/hyperlink" Target="http://www.dealmed.ru/" TargetMode="External"/><Relationship Id="rId1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Z21"/>
  <sheetViews>
    <sheetView tabSelected="1" topLeftCell="A13" zoomScale="85" zoomScaleNormal="85" workbookViewId="0">
      <selection activeCell="F15" sqref="F15:K15"/>
    </sheetView>
  </sheetViews>
  <sheetFormatPr defaultRowHeight="15" x14ac:dyDescent="0.25"/>
  <cols>
    <col min="2" max="2" width="4" customWidth="1"/>
    <col min="3" max="3" width="2.7109375" customWidth="1"/>
    <col min="4" max="4" width="19.5703125" customWidth="1"/>
    <col min="5" max="5" width="8.7109375" bestFit="1" customWidth="1"/>
    <col min="9" max="9" width="6.5703125" customWidth="1"/>
    <col min="10" max="10" width="6.42578125" customWidth="1"/>
    <col min="11" max="11" width="5.85546875" customWidth="1"/>
    <col min="12" max="12" width="11.7109375" bestFit="1" customWidth="1"/>
    <col min="13" max="13" width="6.28515625" customWidth="1"/>
    <col min="14" max="14" width="5" customWidth="1"/>
    <col min="15" max="15" width="8" customWidth="1"/>
    <col min="16" max="18" width="2.5703125" customWidth="1"/>
    <col min="19" max="21" width="3.5703125" customWidth="1"/>
    <col min="22" max="22" width="1" customWidth="1"/>
  </cols>
  <sheetData>
    <row r="2" spans="2:26" ht="18" x14ac:dyDescent="0.25">
      <c r="B2" s="1"/>
      <c r="C2" s="1"/>
      <c r="D2" s="1"/>
      <c r="E2" s="19" t="s">
        <v>0</v>
      </c>
      <c r="F2" s="19"/>
      <c r="G2" s="19"/>
      <c r="H2" s="19"/>
      <c r="I2" s="19"/>
      <c r="J2" s="19"/>
      <c r="K2" s="19"/>
      <c r="L2" s="20" t="s">
        <v>1</v>
      </c>
      <c r="M2" s="20"/>
      <c r="N2" s="20"/>
      <c r="O2" s="21" t="s">
        <v>45</v>
      </c>
      <c r="P2" s="21"/>
      <c r="Q2" s="21"/>
      <c r="R2" s="21"/>
      <c r="S2" s="21"/>
      <c r="T2" s="21"/>
      <c r="U2" s="21"/>
      <c r="V2" s="1"/>
      <c r="Z2" s="1"/>
    </row>
    <row r="3" spans="2:26" x14ac:dyDescent="0.25">
      <c r="B3" s="2"/>
      <c r="C3" s="2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2"/>
      <c r="U3" s="2"/>
      <c r="V3" s="2"/>
      <c r="W3" s="3"/>
      <c r="X3" s="2"/>
      <c r="Y3" s="2"/>
      <c r="Z3" s="2"/>
    </row>
    <row r="4" spans="2:26" ht="24.75" customHeight="1" x14ac:dyDescent="0.25">
      <c r="B4" s="22" t="s">
        <v>2</v>
      </c>
      <c r="C4" s="22"/>
      <c r="D4" s="16" t="s">
        <v>39</v>
      </c>
      <c r="E4" s="16" t="s">
        <v>3</v>
      </c>
      <c r="F4" s="23" t="s">
        <v>4</v>
      </c>
      <c r="G4" s="23"/>
      <c r="H4" s="23"/>
      <c r="I4" s="23"/>
      <c r="J4" s="23"/>
      <c r="K4" s="24"/>
      <c r="L4" s="17" t="s">
        <v>5</v>
      </c>
      <c r="M4" s="25" t="s">
        <v>6</v>
      </c>
      <c r="N4" s="24"/>
      <c r="O4" s="18" t="s">
        <v>7</v>
      </c>
      <c r="P4" s="25" t="s">
        <v>8</v>
      </c>
      <c r="Q4" s="23"/>
      <c r="R4" s="26"/>
      <c r="S4" s="27" t="s">
        <v>9</v>
      </c>
      <c r="T4" s="28"/>
      <c r="U4" s="28"/>
      <c r="V4" s="29"/>
      <c r="W4" s="44" t="s">
        <v>19</v>
      </c>
      <c r="X4" s="44"/>
      <c r="Y4" s="44"/>
      <c r="Z4" s="44"/>
    </row>
    <row r="5" spans="2:26" ht="82.5" customHeight="1" x14ac:dyDescent="0.25">
      <c r="B5" s="30">
        <f>ROW()-ROW(B4)</f>
        <v>1</v>
      </c>
      <c r="C5" s="31"/>
      <c r="D5" s="14" t="s">
        <v>40</v>
      </c>
      <c r="E5" s="4" t="s">
        <v>10</v>
      </c>
      <c r="F5" s="32" t="s">
        <v>11</v>
      </c>
      <c r="G5" s="33"/>
      <c r="H5" s="33"/>
      <c r="I5" s="33"/>
      <c r="J5" s="33"/>
      <c r="K5" s="34"/>
      <c r="L5" s="5">
        <v>1300</v>
      </c>
      <c r="M5" s="35" t="s">
        <v>12</v>
      </c>
      <c r="N5" s="36"/>
      <c r="O5" s="6">
        <v>1</v>
      </c>
      <c r="P5" s="37" t="s">
        <v>13</v>
      </c>
      <c r="Q5" s="38"/>
      <c r="R5" s="39"/>
      <c r="S5" s="50">
        <v>1300</v>
      </c>
      <c r="T5" s="51"/>
      <c r="U5" s="51"/>
      <c r="V5" s="52"/>
      <c r="W5" s="41"/>
      <c r="X5" s="45"/>
      <c r="Y5" s="45"/>
      <c r="Z5" s="46"/>
    </row>
    <row r="6" spans="2:26" ht="82.5" customHeight="1" x14ac:dyDescent="0.25">
      <c r="B6" s="30">
        <f>ROW()-ROW(B4)</f>
        <v>2</v>
      </c>
      <c r="C6" s="31"/>
      <c r="D6" s="14" t="s">
        <v>40</v>
      </c>
      <c r="E6" s="4" t="s">
        <v>14</v>
      </c>
      <c r="F6" s="32" t="s">
        <v>15</v>
      </c>
      <c r="G6" s="33"/>
      <c r="H6" s="33"/>
      <c r="I6" s="33"/>
      <c r="J6" s="33"/>
      <c r="K6" s="34"/>
      <c r="L6" s="5">
        <v>1292</v>
      </c>
      <c r="M6" s="35" t="s">
        <v>12</v>
      </c>
      <c r="N6" s="36"/>
      <c r="O6" s="6">
        <v>1</v>
      </c>
      <c r="P6" s="37" t="s">
        <v>13</v>
      </c>
      <c r="Q6" s="38"/>
      <c r="R6" s="39"/>
      <c r="S6" s="41">
        <v>1292</v>
      </c>
      <c r="T6" s="42"/>
      <c r="U6" s="42"/>
      <c r="V6" s="43"/>
      <c r="W6" s="41"/>
      <c r="X6" s="45"/>
      <c r="Y6" s="45"/>
      <c r="Z6" s="46"/>
    </row>
    <row r="7" spans="2:26" ht="82.5" customHeight="1" x14ac:dyDescent="0.25">
      <c r="B7" s="30">
        <f>ROW()-ROW(B4)</f>
        <v>3</v>
      </c>
      <c r="C7" s="31"/>
      <c r="D7" s="14" t="s">
        <v>40</v>
      </c>
      <c r="E7" s="4" t="s">
        <v>16</v>
      </c>
      <c r="F7" s="32" t="s">
        <v>17</v>
      </c>
      <c r="G7" s="33"/>
      <c r="H7" s="33"/>
      <c r="I7" s="33"/>
      <c r="J7" s="33"/>
      <c r="K7" s="34"/>
      <c r="L7" s="5">
        <v>278</v>
      </c>
      <c r="M7" s="35" t="s">
        <v>12</v>
      </c>
      <c r="N7" s="36"/>
      <c r="O7" s="6">
        <v>14</v>
      </c>
      <c r="P7" s="37" t="s">
        <v>13</v>
      </c>
      <c r="Q7" s="38"/>
      <c r="R7" s="39"/>
      <c r="S7" s="41">
        <f t="shared" ref="S7:S18" si="0">SUM(L7*O7)</f>
        <v>3892</v>
      </c>
      <c r="T7" s="42"/>
      <c r="U7" s="42"/>
      <c r="V7" s="43"/>
      <c r="W7" s="41"/>
      <c r="X7" s="45"/>
      <c r="Y7" s="45"/>
      <c r="Z7" s="46"/>
    </row>
    <row r="8" spans="2:26" ht="82.5" customHeight="1" x14ac:dyDescent="0.25">
      <c r="B8" s="30">
        <v>4</v>
      </c>
      <c r="C8" s="31"/>
      <c r="D8" s="14" t="s">
        <v>40</v>
      </c>
      <c r="E8" s="4" t="s">
        <v>21</v>
      </c>
      <c r="F8" s="32" t="s">
        <v>20</v>
      </c>
      <c r="G8" s="33"/>
      <c r="H8" s="33"/>
      <c r="I8" s="33"/>
      <c r="J8" s="33"/>
      <c r="K8" s="34"/>
      <c r="L8" s="5">
        <v>5310</v>
      </c>
      <c r="M8" s="35" t="s">
        <v>12</v>
      </c>
      <c r="N8" s="36"/>
      <c r="O8" s="6">
        <v>5</v>
      </c>
      <c r="P8" s="37" t="s">
        <v>13</v>
      </c>
      <c r="Q8" s="38"/>
      <c r="R8" s="39"/>
      <c r="S8" s="41">
        <f t="shared" si="0"/>
        <v>26550</v>
      </c>
      <c r="T8" s="42"/>
      <c r="U8" s="42"/>
      <c r="V8" s="43"/>
      <c r="W8" s="41"/>
      <c r="X8" s="45"/>
      <c r="Y8" s="45"/>
      <c r="Z8" s="46"/>
    </row>
    <row r="9" spans="2:26" ht="82.5" customHeight="1" x14ac:dyDescent="0.25">
      <c r="B9" s="30">
        <v>5</v>
      </c>
      <c r="C9" s="31"/>
      <c r="D9" s="14" t="s">
        <v>40</v>
      </c>
      <c r="E9" s="4" t="s">
        <v>23</v>
      </c>
      <c r="F9" s="32" t="s">
        <v>22</v>
      </c>
      <c r="G9" s="33"/>
      <c r="H9" s="33"/>
      <c r="I9" s="33"/>
      <c r="J9" s="33"/>
      <c r="K9" s="34"/>
      <c r="L9" s="5">
        <v>479</v>
      </c>
      <c r="M9" s="35" t="s">
        <v>12</v>
      </c>
      <c r="N9" s="36"/>
      <c r="O9" s="6">
        <v>2</v>
      </c>
      <c r="P9" s="37" t="s">
        <v>13</v>
      </c>
      <c r="Q9" s="38"/>
      <c r="R9" s="39"/>
      <c r="S9" s="41">
        <f t="shared" si="0"/>
        <v>958</v>
      </c>
      <c r="T9" s="42"/>
      <c r="U9" s="42"/>
      <c r="V9" s="43"/>
      <c r="W9" s="41"/>
      <c r="X9" s="45"/>
      <c r="Y9" s="45"/>
      <c r="Z9" s="46"/>
    </row>
    <row r="10" spans="2:26" ht="82.5" customHeight="1" x14ac:dyDescent="0.25">
      <c r="B10" s="30">
        <v>6</v>
      </c>
      <c r="C10" s="31"/>
      <c r="D10" s="14" t="s">
        <v>40</v>
      </c>
      <c r="E10" s="4" t="s">
        <v>24</v>
      </c>
      <c r="F10" s="32" t="s">
        <v>25</v>
      </c>
      <c r="G10" s="33"/>
      <c r="H10" s="33"/>
      <c r="I10" s="33"/>
      <c r="J10" s="33"/>
      <c r="K10" s="34"/>
      <c r="L10" s="5">
        <v>574</v>
      </c>
      <c r="M10" s="35" t="s">
        <v>12</v>
      </c>
      <c r="N10" s="36"/>
      <c r="O10" s="6">
        <v>2</v>
      </c>
      <c r="P10" s="37" t="s">
        <v>13</v>
      </c>
      <c r="Q10" s="38"/>
      <c r="R10" s="39"/>
      <c r="S10" s="41">
        <f t="shared" si="0"/>
        <v>1148</v>
      </c>
      <c r="T10" s="42"/>
      <c r="U10" s="42"/>
      <c r="V10" s="43"/>
      <c r="W10" s="41"/>
      <c r="X10" s="45"/>
      <c r="Y10" s="45"/>
      <c r="Z10" s="46"/>
    </row>
    <row r="11" spans="2:26" ht="82.5" customHeight="1" x14ac:dyDescent="0.25">
      <c r="B11" s="30">
        <v>7</v>
      </c>
      <c r="C11" s="31"/>
      <c r="D11" s="4"/>
      <c r="E11" s="4"/>
      <c r="F11" s="32" t="s">
        <v>26</v>
      </c>
      <c r="G11" s="33"/>
      <c r="H11" s="33"/>
      <c r="I11" s="33"/>
      <c r="J11" s="33"/>
      <c r="K11" s="34"/>
      <c r="L11" s="5">
        <v>1300</v>
      </c>
      <c r="M11" s="35" t="s">
        <v>12</v>
      </c>
      <c r="N11" s="36"/>
      <c r="O11" s="6">
        <v>2</v>
      </c>
      <c r="P11" s="37" t="s">
        <v>13</v>
      </c>
      <c r="Q11" s="38"/>
      <c r="R11" s="39"/>
      <c r="S11" s="41">
        <f t="shared" si="0"/>
        <v>2600</v>
      </c>
      <c r="T11" s="42"/>
      <c r="U11" s="42"/>
      <c r="V11" s="43"/>
      <c r="W11" s="41"/>
      <c r="X11" s="45"/>
      <c r="Y11" s="45"/>
      <c r="Z11" s="46"/>
    </row>
    <row r="12" spans="2:26" ht="82.5" customHeight="1" x14ac:dyDescent="0.25">
      <c r="B12" s="30">
        <v>8</v>
      </c>
      <c r="C12" s="31"/>
      <c r="D12" s="14" t="s">
        <v>40</v>
      </c>
      <c r="E12" s="4" t="s">
        <v>27</v>
      </c>
      <c r="F12" s="32" t="s">
        <v>28</v>
      </c>
      <c r="G12" s="33"/>
      <c r="H12" s="33"/>
      <c r="I12" s="33"/>
      <c r="J12" s="33"/>
      <c r="K12" s="34"/>
      <c r="L12" s="5">
        <v>6300</v>
      </c>
      <c r="M12" s="35" t="s">
        <v>12</v>
      </c>
      <c r="N12" s="36"/>
      <c r="O12" s="6">
        <v>6</v>
      </c>
      <c r="P12" s="37" t="s">
        <v>13</v>
      </c>
      <c r="Q12" s="38"/>
      <c r="R12" s="39"/>
      <c r="S12" s="41">
        <f t="shared" si="0"/>
        <v>37800</v>
      </c>
      <c r="T12" s="42"/>
      <c r="U12" s="42"/>
      <c r="V12" s="43"/>
      <c r="W12" s="41"/>
      <c r="X12" s="45"/>
      <c r="Y12" s="45"/>
      <c r="Z12" s="46"/>
    </row>
    <row r="13" spans="2:26" ht="82.5" customHeight="1" x14ac:dyDescent="0.25">
      <c r="B13" s="30">
        <v>9</v>
      </c>
      <c r="C13" s="31"/>
      <c r="D13" s="14" t="s">
        <v>40</v>
      </c>
      <c r="E13" s="4" t="s">
        <v>30</v>
      </c>
      <c r="F13" s="32" t="s">
        <v>29</v>
      </c>
      <c r="G13" s="33"/>
      <c r="H13" s="33"/>
      <c r="I13" s="33"/>
      <c r="J13" s="33"/>
      <c r="K13" s="34"/>
      <c r="L13" s="5">
        <v>29000</v>
      </c>
      <c r="M13" s="35" t="s">
        <v>12</v>
      </c>
      <c r="N13" s="36"/>
      <c r="O13" s="6">
        <v>4</v>
      </c>
      <c r="P13" s="37" t="s">
        <v>13</v>
      </c>
      <c r="Q13" s="38"/>
      <c r="R13" s="39"/>
      <c r="S13" s="41">
        <f t="shared" si="0"/>
        <v>116000</v>
      </c>
      <c r="T13" s="42"/>
      <c r="U13" s="42"/>
      <c r="V13" s="43"/>
      <c r="W13" s="41"/>
      <c r="X13" s="45"/>
      <c r="Y13" s="45"/>
      <c r="Z13" s="46"/>
    </row>
    <row r="14" spans="2:26" ht="82.5" customHeight="1" x14ac:dyDescent="0.25">
      <c r="B14" s="30">
        <v>10</v>
      </c>
      <c r="C14" s="31"/>
      <c r="D14" s="14" t="s">
        <v>40</v>
      </c>
      <c r="E14" s="4" t="s">
        <v>32</v>
      </c>
      <c r="F14" s="32" t="s">
        <v>31</v>
      </c>
      <c r="G14" s="33"/>
      <c r="H14" s="33"/>
      <c r="I14" s="33"/>
      <c r="J14" s="33"/>
      <c r="K14" s="34"/>
      <c r="L14" s="5">
        <v>166180</v>
      </c>
      <c r="M14" s="35" t="s">
        <v>12</v>
      </c>
      <c r="N14" s="36"/>
      <c r="O14" s="6">
        <v>2</v>
      </c>
      <c r="P14" s="37" t="s">
        <v>13</v>
      </c>
      <c r="Q14" s="38"/>
      <c r="R14" s="39"/>
      <c r="S14" s="41">
        <f t="shared" si="0"/>
        <v>332360</v>
      </c>
      <c r="T14" s="42"/>
      <c r="U14" s="42"/>
      <c r="V14" s="43"/>
      <c r="W14" s="41"/>
      <c r="X14" s="45"/>
      <c r="Y14" s="45"/>
      <c r="Z14" s="46"/>
    </row>
    <row r="15" spans="2:26" ht="82.5" customHeight="1" x14ac:dyDescent="0.25">
      <c r="B15" s="30">
        <v>11</v>
      </c>
      <c r="C15" s="31"/>
      <c r="D15" s="14" t="s">
        <v>40</v>
      </c>
      <c r="E15" s="4" t="s">
        <v>34</v>
      </c>
      <c r="F15" s="32" t="s">
        <v>33</v>
      </c>
      <c r="G15" s="33"/>
      <c r="H15" s="33"/>
      <c r="I15" s="33"/>
      <c r="J15" s="33"/>
      <c r="K15" s="34"/>
      <c r="L15" s="5">
        <v>3450</v>
      </c>
      <c r="M15" s="35" t="s">
        <v>12</v>
      </c>
      <c r="N15" s="36"/>
      <c r="O15" s="6">
        <v>2</v>
      </c>
      <c r="P15" s="37" t="s">
        <v>13</v>
      </c>
      <c r="Q15" s="38"/>
      <c r="R15" s="39"/>
      <c r="S15" s="41">
        <f t="shared" si="0"/>
        <v>6900</v>
      </c>
      <c r="T15" s="42"/>
      <c r="U15" s="42"/>
      <c r="V15" s="43"/>
      <c r="W15" s="41"/>
      <c r="X15" s="45"/>
      <c r="Y15" s="45"/>
      <c r="Z15" s="46"/>
    </row>
    <row r="16" spans="2:26" ht="82.5" customHeight="1" x14ac:dyDescent="0.25">
      <c r="B16" s="30">
        <v>12</v>
      </c>
      <c r="C16" s="31"/>
      <c r="D16" s="14" t="s">
        <v>40</v>
      </c>
      <c r="E16" s="4" t="s">
        <v>37</v>
      </c>
      <c r="F16" s="32" t="s">
        <v>35</v>
      </c>
      <c r="G16" s="33"/>
      <c r="H16" s="33"/>
      <c r="I16" s="33"/>
      <c r="J16" s="33"/>
      <c r="K16" s="34"/>
      <c r="L16" s="5">
        <v>3700</v>
      </c>
      <c r="M16" s="35" t="s">
        <v>12</v>
      </c>
      <c r="N16" s="36"/>
      <c r="O16" s="6">
        <v>8</v>
      </c>
      <c r="P16" s="37" t="s">
        <v>13</v>
      </c>
      <c r="Q16" s="38"/>
      <c r="R16" s="39"/>
      <c r="S16" s="41">
        <f t="shared" si="0"/>
        <v>29600</v>
      </c>
      <c r="T16" s="42"/>
      <c r="U16" s="42"/>
      <c r="V16" s="43"/>
      <c r="W16" s="41"/>
      <c r="X16" s="45"/>
      <c r="Y16" s="45"/>
      <c r="Z16" s="46"/>
    </row>
    <row r="17" spans="1:26" ht="82.5" customHeight="1" x14ac:dyDescent="0.25">
      <c r="B17" s="30">
        <v>13</v>
      </c>
      <c r="C17" s="31"/>
      <c r="D17" s="14" t="s">
        <v>40</v>
      </c>
      <c r="E17" s="4" t="s">
        <v>38</v>
      </c>
      <c r="F17" s="32" t="s">
        <v>36</v>
      </c>
      <c r="G17" s="33"/>
      <c r="H17" s="33"/>
      <c r="I17" s="33"/>
      <c r="J17" s="33"/>
      <c r="K17" s="34"/>
      <c r="L17" s="5">
        <v>450</v>
      </c>
      <c r="M17" s="35" t="s">
        <v>12</v>
      </c>
      <c r="N17" s="36"/>
      <c r="O17" s="6">
        <v>10</v>
      </c>
      <c r="P17" s="37" t="s">
        <v>13</v>
      </c>
      <c r="Q17" s="38"/>
      <c r="R17" s="39"/>
      <c r="S17" s="41">
        <f t="shared" si="0"/>
        <v>4500</v>
      </c>
      <c r="T17" s="42"/>
      <c r="U17" s="42"/>
      <c r="V17" s="43"/>
      <c r="W17" s="41"/>
      <c r="X17" s="45"/>
      <c r="Y17" s="45"/>
      <c r="Z17" s="46"/>
    </row>
    <row r="18" spans="1:26" ht="82.5" customHeight="1" x14ac:dyDescent="0.25">
      <c r="B18" s="30">
        <v>14</v>
      </c>
      <c r="C18" s="31"/>
      <c r="D18" s="14" t="s">
        <v>41</v>
      </c>
      <c r="E18" s="4" t="s">
        <v>42</v>
      </c>
      <c r="F18" s="32" t="s">
        <v>43</v>
      </c>
      <c r="G18" s="33"/>
      <c r="H18" s="33"/>
      <c r="I18" s="33"/>
      <c r="J18" s="33"/>
      <c r="K18" s="34"/>
      <c r="L18" s="5">
        <v>1600</v>
      </c>
      <c r="M18" s="35" t="s">
        <v>12</v>
      </c>
      <c r="N18" s="36"/>
      <c r="O18" s="6">
        <v>120</v>
      </c>
      <c r="P18" s="37" t="s">
        <v>13</v>
      </c>
      <c r="Q18" s="38"/>
      <c r="R18" s="39"/>
      <c r="S18" s="41">
        <f t="shared" si="0"/>
        <v>192000</v>
      </c>
      <c r="T18" s="42"/>
      <c r="U18" s="42"/>
      <c r="V18" s="43"/>
      <c r="W18" s="41"/>
      <c r="X18" s="45"/>
      <c r="Y18" s="45"/>
      <c r="Z18" s="46"/>
    </row>
    <row r="19" spans="1:26" x14ac:dyDescent="0.25">
      <c r="B19" s="2"/>
      <c r="C19" s="2"/>
      <c r="F19" s="7"/>
      <c r="G19" s="7"/>
      <c r="H19" s="7"/>
      <c r="I19" s="7"/>
      <c r="J19" s="7"/>
      <c r="K19" s="7"/>
      <c r="L19" s="7"/>
      <c r="M19" s="7"/>
      <c r="N19" s="8"/>
      <c r="O19" s="8"/>
      <c r="P19" s="8"/>
      <c r="Q19" s="8"/>
      <c r="R19" s="8"/>
      <c r="S19" s="9"/>
      <c r="T19" s="10"/>
      <c r="U19" s="11"/>
      <c r="V19" s="2"/>
      <c r="W19" s="9"/>
      <c r="X19" s="10"/>
      <c r="Y19" s="11"/>
      <c r="Z19" s="2"/>
    </row>
    <row r="20" spans="1:26" x14ac:dyDescent="0.25">
      <c r="B20" s="2"/>
      <c r="C20" s="2"/>
      <c r="D20" s="7"/>
      <c r="E20" s="7"/>
      <c r="F20" s="12"/>
      <c r="G20" s="12"/>
      <c r="H20" s="12"/>
      <c r="I20" s="12"/>
      <c r="J20" s="12"/>
      <c r="K20" s="12"/>
      <c r="L20" s="12"/>
      <c r="M20" s="12"/>
      <c r="N20" s="15"/>
      <c r="O20" s="53" t="s">
        <v>18</v>
      </c>
      <c r="P20" s="53"/>
      <c r="Q20" s="53"/>
      <c r="R20" s="49">
        <f>SUM(S5:S18)</f>
        <v>756900</v>
      </c>
      <c r="S20" s="49"/>
      <c r="T20" s="49"/>
      <c r="U20" s="49"/>
      <c r="V20" s="49"/>
      <c r="W20" s="47"/>
      <c r="X20" s="47"/>
      <c r="Y20" s="47"/>
      <c r="Z20" s="2"/>
    </row>
    <row r="21" spans="1:26" ht="56.25" customHeight="1" x14ac:dyDescent="0.25">
      <c r="A21" s="40" t="s">
        <v>44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9">
        <f>R20*1.2</f>
        <v>908280</v>
      </c>
      <c r="S21" s="49"/>
      <c r="T21" s="49"/>
      <c r="U21" s="49"/>
      <c r="V21" s="49"/>
      <c r="W21" s="48"/>
      <c r="X21" s="48"/>
      <c r="Y21" s="48"/>
      <c r="Z21" s="13"/>
    </row>
  </sheetData>
  <mergeCells count="99">
    <mergeCell ref="O20:Q20"/>
    <mergeCell ref="B18:C18"/>
    <mergeCell ref="F18:K18"/>
    <mergeCell ref="M18:N18"/>
    <mergeCell ref="P18:R18"/>
    <mergeCell ref="S18:V18"/>
    <mergeCell ref="B17:C17"/>
    <mergeCell ref="F17:K17"/>
    <mergeCell ref="M17:N17"/>
    <mergeCell ref="P17:R17"/>
    <mergeCell ref="S17:V17"/>
    <mergeCell ref="S5:V5"/>
    <mergeCell ref="B16:C16"/>
    <mergeCell ref="F16:K16"/>
    <mergeCell ref="M16:N16"/>
    <mergeCell ref="P16:R16"/>
    <mergeCell ref="S16:V16"/>
    <mergeCell ref="S13:V13"/>
    <mergeCell ref="S12:V12"/>
    <mergeCell ref="S11:V11"/>
    <mergeCell ref="S10:V10"/>
    <mergeCell ref="S9:V9"/>
    <mergeCell ref="S8:V8"/>
    <mergeCell ref="B15:C15"/>
    <mergeCell ref="F15:K15"/>
    <mergeCell ref="W20:Y20"/>
    <mergeCell ref="W21:Y21"/>
    <mergeCell ref="S14:V14"/>
    <mergeCell ref="W16:Z16"/>
    <mergeCell ref="R21:V21"/>
    <mergeCell ref="W14:Z14"/>
    <mergeCell ref="W18:Z18"/>
    <mergeCell ref="W17:Z17"/>
    <mergeCell ref="R20:V20"/>
    <mergeCell ref="M15:N15"/>
    <mergeCell ref="P15:R15"/>
    <mergeCell ref="S15:V15"/>
    <mergeCell ref="W4:Z4"/>
    <mergeCell ref="W5:Z5"/>
    <mergeCell ref="W6:Z6"/>
    <mergeCell ref="W7:Z7"/>
    <mergeCell ref="W8:Z8"/>
    <mergeCell ref="W9:Z9"/>
    <mergeCell ref="W10:Z10"/>
    <mergeCell ref="W11:Z11"/>
    <mergeCell ref="W12:Z12"/>
    <mergeCell ref="W13:Z13"/>
    <mergeCell ref="W15:Z15"/>
    <mergeCell ref="S7:V7"/>
    <mergeCell ref="S6:V6"/>
    <mergeCell ref="B13:C13"/>
    <mergeCell ref="F13:K13"/>
    <mergeCell ref="M13:N13"/>
    <mergeCell ref="P13:R13"/>
    <mergeCell ref="B14:C14"/>
    <mergeCell ref="F14:K14"/>
    <mergeCell ref="M14:N14"/>
    <mergeCell ref="P14:R14"/>
    <mergeCell ref="P11:R11"/>
    <mergeCell ref="B12:C12"/>
    <mergeCell ref="F12:K12"/>
    <mergeCell ref="M12:N12"/>
    <mergeCell ref="P12:R12"/>
    <mergeCell ref="B8:C8"/>
    <mergeCell ref="F8:K8"/>
    <mergeCell ref="M8:N8"/>
    <mergeCell ref="P8:R8"/>
    <mergeCell ref="A21:Q21"/>
    <mergeCell ref="B9:C9"/>
    <mergeCell ref="F9:K9"/>
    <mergeCell ref="M9:N9"/>
    <mergeCell ref="P9:R9"/>
    <mergeCell ref="B10:C10"/>
    <mergeCell ref="F10:K10"/>
    <mergeCell ref="M10:N10"/>
    <mergeCell ref="P10:R10"/>
    <mergeCell ref="B11:C11"/>
    <mergeCell ref="F11:K11"/>
    <mergeCell ref="M11:N11"/>
    <mergeCell ref="B7:C7"/>
    <mergeCell ref="F7:K7"/>
    <mergeCell ref="M7:N7"/>
    <mergeCell ref="P7:R7"/>
    <mergeCell ref="B5:C5"/>
    <mergeCell ref="F5:K5"/>
    <mergeCell ref="M5:N5"/>
    <mergeCell ref="P5:R5"/>
    <mergeCell ref="B6:C6"/>
    <mergeCell ref="F6:K6"/>
    <mergeCell ref="M6:N6"/>
    <mergeCell ref="P6:R6"/>
    <mergeCell ref="E2:K2"/>
    <mergeCell ref="L2:N2"/>
    <mergeCell ref="O2:U2"/>
    <mergeCell ref="B4:C4"/>
    <mergeCell ref="F4:K4"/>
    <mergeCell ref="M4:N4"/>
    <mergeCell ref="P4:R4"/>
    <mergeCell ref="S4:V4"/>
  </mergeCells>
  <hyperlinks>
    <hyperlink ref="D18" r:id="rId1" xr:uid="{8A8EC873-F220-4E44-A808-CD45FB48A4AC}"/>
    <hyperlink ref="D17" r:id="rId2" xr:uid="{C403BC3A-9555-48AF-A89B-072AE6DC8F94}"/>
    <hyperlink ref="D16" r:id="rId3" xr:uid="{3D73161E-1F7D-428F-9AF5-E9A1AD979FB5}"/>
    <hyperlink ref="D15" r:id="rId4" xr:uid="{4B94ECBF-D718-4C8D-AF8B-DF8D0184596E}"/>
    <hyperlink ref="D14" r:id="rId5" xr:uid="{EBFF4D9D-BACD-4A44-9F4D-1BDFF3110B61}"/>
    <hyperlink ref="D13" r:id="rId6" xr:uid="{3FD04DEC-88E7-45A8-8191-C8E256BCFFB9}"/>
    <hyperlink ref="D12" r:id="rId7" xr:uid="{D75DEE61-3A6C-450D-A812-9CC8659D2E9F}"/>
    <hyperlink ref="D10" r:id="rId8" xr:uid="{6C49344A-9221-46E3-ABF0-89A724B55EE8}"/>
    <hyperlink ref="D9" r:id="rId9" xr:uid="{9BCC8E4C-5D19-4E7C-A892-DEEE96783181}"/>
    <hyperlink ref="D8" r:id="rId10" xr:uid="{5CDA49A1-6991-4534-8975-2CBB4C5B6C36}"/>
    <hyperlink ref="D7" r:id="rId11" xr:uid="{A7F1A527-1903-45C5-9741-422F820E52C9}"/>
    <hyperlink ref="D6" r:id="rId12" xr:uid="{979979FB-87BC-4E32-BD35-CBA92F166F50}"/>
    <hyperlink ref="D5" r:id="rId13" xr:uid="{059ED463-19A7-4967-A665-B94C24AF9CDA}"/>
  </hyperlinks>
  <pageMargins left="0.25" right="0.25" top="0.75" bottom="0.75" header="0.3" footer="0.3"/>
  <pageSetup paperSize="8" scale="82" orientation="portrait" horizontalDpi="300" verticalDpi="300" r:id="rId14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PP</cp:lastModifiedBy>
  <cp:lastPrinted>2023-03-28T13:43:51Z</cp:lastPrinted>
  <dcterms:created xsi:type="dcterms:W3CDTF">2015-06-05T18:19:34Z</dcterms:created>
  <dcterms:modified xsi:type="dcterms:W3CDTF">2023-04-07T11:58:28Z</dcterms:modified>
</cp:coreProperties>
</file>